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CARP 2022\01 - GGARP 2022\01 - ATAS - 2022\ATA 013- 2022 - VASILHAME DE GÁS  - SEPLAG-PRO-2022 - 07522--------- SEPLAG-PRO-2022.00239\"/>
    </mc:Choice>
  </mc:AlternateContent>
  <bookViews>
    <workbookView xWindow="0" yWindow="0" windowWidth="28800" windowHeight="11535"/>
  </bookViews>
  <sheets>
    <sheet name="page 1" sheetId="1" r:id="rId1"/>
  </sheets>
  <definedNames>
    <definedName name="_xlnm.Print_Titles" localSheetId="0">'page 1'!$A:$E</definedName>
  </definedNames>
  <calcPr calcId="152511"/>
</workbook>
</file>

<file path=xl/calcChain.xml><?xml version="1.0" encoding="utf-8"?>
<calcChain xmlns="http://schemas.openxmlformats.org/spreadsheetml/2006/main">
  <c r="AG3" i="1" l="1"/>
  <c r="AG11" i="1"/>
  <c r="AH4" i="1"/>
  <c r="AG4" i="1"/>
  <c r="AH3" i="1"/>
  <c r="AH11" i="1" s="1"/>
  <c r="AF3" i="1"/>
  <c r="AF11" i="1"/>
  <c r="AH10" i="1"/>
  <c r="AG10" i="1"/>
  <c r="V11" i="1"/>
  <c r="S11" i="1"/>
  <c r="AF4" i="1"/>
  <c r="AF5" i="1"/>
  <c r="AG5" i="1" s="1"/>
  <c r="AF6" i="1"/>
  <c r="AG6" i="1" s="1"/>
  <c r="AF7" i="1"/>
  <c r="AF8" i="1"/>
  <c r="AG8" i="1" s="1"/>
  <c r="AF9" i="1"/>
  <c r="AG9" i="1" s="1"/>
  <c r="AF10" i="1"/>
  <c r="AH9" i="1" l="1"/>
  <c r="AH8" i="1"/>
  <c r="AG7" i="1"/>
  <c r="AH7" i="1" s="1"/>
  <c r="AH6" i="1"/>
  <c r="AH5" i="1"/>
  <c r="U11" i="1" l="1"/>
  <c r="P11" i="1"/>
  <c r="Z11" i="1" l="1"/>
  <c r="AD11" i="1"/>
  <c r="AC11" i="1"/>
  <c r="AB11" i="1"/>
  <c r="AA11" i="1"/>
  <c r="AE11" i="1"/>
  <c r="Y11" i="1"/>
  <c r="X11" i="1"/>
  <c r="W11" i="1"/>
  <c r="T11" i="1"/>
  <c r="R11" i="1"/>
  <c r="N11" i="1"/>
  <c r="O11" i="1"/>
  <c r="M11" i="1"/>
  <c r="Q11" i="1"/>
  <c r="L11" i="1"/>
  <c r="K11" i="1"/>
  <c r="J11" i="1"/>
  <c r="H11" i="1"/>
  <c r="I11" i="1"/>
  <c r="G11" i="1"/>
  <c r="F11" i="1"/>
</calcChain>
</file>

<file path=xl/sharedStrings.xml><?xml version="1.0" encoding="utf-8"?>
<sst xmlns="http://schemas.openxmlformats.org/spreadsheetml/2006/main" count="93" uniqueCount="64">
  <si>
    <t>Solicitado</t>
  </si>
  <si>
    <r>
      <rPr>
        <sz val="8"/>
        <color rgb="FF000000"/>
        <rFont val="Arial"/>
        <family val="2"/>
      </rPr>
      <t>1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</si>
  <si>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001</t>
    </r>
  </si>
  <si>
    <r>
      <rPr>
        <sz val="8"/>
        <color rgb="FF000000"/>
        <rFont val="Arial"/>
        <family val="2"/>
      </rPr>
      <t>CX</t>
    </r>
  </si>
  <si>
    <r>
      <rPr>
        <sz val="8"/>
        <color rgb="FF000000"/>
        <rFont val="Arial"/>
        <family val="2"/>
      </rPr>
      <t>2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</si>
  <si>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002</t>
    </r>
  </si>
  <si>
    <r>
      <rPr>
        <sz val="8"/>
        <color rgb="FF000000"/>
        <rFont val="Arial"/>
        <family val="2"/>
      </rPr>
      <t>UN</t>
    </r>
  </si>
  <si>
    <r>
      <rPr>
        <sz val="8"/>
        <color rgb="FF000000"/>
        <rFont val="Arial"/>
        <family val="2"/>
      </rPr>
      <t>3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</si>
  <si>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003</t>
    </r>
  </si>
  <si>
    <r>
      <rPr>
        <sz val="8"/>
        <color rgb="FF000000"/>
        <rFont val="Arial"/>
        <family val="2"/>
      </rPr>
      <t>4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</si>
  <si>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004</t>
    </r>
  </si>
  <si>
    <r>
      <rPr>
        <sz val="8"/>
        <color rgb="FF000000"/>
        <rFont val="Arial"/>
        <family val="2"/>
      </rPr>
      <t>6</t>
    </r>
  </si>
  <si>
    <r>
      <rPr>
        <sz val="8"/>
        <color rgb="FF000000"/>
        <rFont val="Arial"/>
        <family val="2"/>
      </rPr>
      <t>5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</si>
  <si>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005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</si>
  <si>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006</t>
    </r>
  </si>
  <si>
    <r>
      <rPr>
        <sz val="8"/>
        <color rgb="FF000000"/>
        <rFont val="Arial"/>
        <family val="2"/>
      </rPr>
      <t>7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</si>
  <si>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007</t>
    </r>
  </si>
  <si>
    <r>
      <rPr>
        <sz val="8"/>
        <color rgb="FF000000"/>
        <rFont val="Arial"/>
        <family val="2"/>
      </rPr>
      <t>8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</si>
  <si>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008</t>
    </r>
  </si>
  <si>
    <r>
      <rPr>
        <b/>
        <sz val="8"/>
        <color rgb="FF000000"/>
        <rFont val="Arial"/>
        <family val="2"/>
      </rPr>
      <t>Total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Geral:</t>
    </r>
  </si>
  <si>
    <r>
      <rPr>
        <sz val="8"/>
        <color rgb="FF000000"/>
        <rFont val="Arial"/>
        <family val="2"/>
      </rPr>
      <t>Total</t>
    </r>
  </si>
  <si>
    <t>ITEM</t>
  </si>
  <si>
    <t>LOTE</t>
  </si>
  <si>
    <t>UN</t>
  </si>
  <si>
    <t>Código</t>
  </si>
  <si>
    <t>DESCRIÇÃO</t>
  </si>
  <si>
    <t>ÁGUA MINERAL SEM GÁS, ACONDICIONADA EM EMBALAGEM DE 200 ML, COM PROTETOR NA PARTE SUPERIOR E LACRE DE SEGURANÇA PERSONALIZADO PELO FABRICANTE, SEM AVARIAS. CAIXA COM 48 UNIDADES. CAIXA.</t>
  </si>
  <si>
    <t>ÁGUA MINERAL SEM GÁS, ACONDICIONADA EM EMBALAGEM DE 500 ML, COM PROTETOR NA PARTE SUPERIOR E LACRE DE SEGURANÇA, PERSONALIZADO PELO FABRICANTE, SEM AVARIAS. UNIDADE.</t>
  </si>
  <si>
    <t>ÁGUA MINERAL, NATURAL, SEM GÁS, ACONDICIONADA EM GARRAFÃO DE POLIPROPILENO, COM CAPACIDADE PARA 20 (VINTE) LITROS; SEM VASILHAME, EMBALAGEM COM PROTETOR SUPERIOR E LACRE DE SEGURANÇA PERSONALIZADO PELO FABRICANTE, SEM AVARIAS, PRAZO DE VALIDADE IGUAL OU SUPERIOR A 01 ANO. O PRODUTO DEVERÁ TER REGISTRO NO MINISTÉRIO DA SAÚDE E ATENDER AS NORMAS VIGENTES. UNIDADE.</t>
  </si>
  <si>
    <t>GARRAFÃO VAZIO, PARA ACONDICIONAMENTO DE ÁGUA MINERAL, EM POLIPROPILENO, NOVO, SEM AVARIAS E SEM FISSURAS, CAPACIDADE DE 20 LITROS. UNIDADE.</t>
  </si>
  <si>
    <t>GÁS DE COZINHA 13KG, COM TROCA DE VASILHAME VAZIO, ALTAMENTE TÓXICO E INFLAMÁVEL, ACONDICIONADO EM BOTIJÃO, DE ACORDO COM AS NORMAS VIGENTES DA ANP E CNPQ. UNIDADE.</t>
  </si>
  <si>
    <t>GÁS DE COZINHA 45KG, COM TROCA DE VASILHAME VAZIO, ALTAMENTE TÓXICO E INFLAMÁVEL, ACONDICIONADO EM BOTIJÃO, DE ACORDO COM AS NORMAS VIGENTES DA ANP E CNPQ. UNIDADE.</t>
  </si>
  <si>
    <t>VASILHAME DE GÁS DE COZINHA 13KG VAZIO, DE ACORDO COM AS NORMAS VIGENTES DA ANP E CNPQ. UNIDADE.</t>
  </si>
  <si>
    <t>VASILHAME DE GÁS DE COZINHA 45KG VAZIO, DE ACORDO COM AS NORMAS VIGENTES DA ANP E CNPQ. UNIDADE.</t>
  </si>
  <si>
    <t>AGER</t>
  </si>
  <si>
    <t>CASACIVIL</t>
  </si>
  <si>
    <t>CGE</t>
  </si>
  <si>
    <t>DETRAN</t>
  </si>
  <si>
    <t>FAPEMAT</t>
  </si>
  <si>
    <t>GOVERNADORIA</t>
  </si>
  <si>
    <t>INDEA</t>
  </si>
  <si>
    <t>INTERMAT</t>
  </si>
  <si>
    <t>IPEM-MT</t>
  </si>
  <si>
    <t>MTSAÚDE</t>
  </si>
  <si>
    <t>PGE</t>
  </si>
  <si>
    <t>SECEL</t>
  </si>
  <si>
    <t>SEDEC</t>
  </si>
  <si>
    <t>SEDUC</t>
  </si>
  <si>
    <t>SEFAZ</t>
  </si>
  <si>
    <t>SEMA</t>
  </si>
  <si>
    <t>SEPLAG</t>
  </si>
  <si>
    <t>SES</t>
  </si>
  <si>
    <t>SESP</t>
  </si>
  <si>
    <t>SETASC</t>
  </si>
  <si>
    <t>SINFRA</t>
  </si>
  <si>
    <t>X RESERVA TÉCNICA</t>
  </si>
  <si>
    <t>FUNAC</t>
  </si>
  <si>
    <t>PESQUISA DE DEMANDA Nº 572 - AGUA, GÁS E VASILHAME - Encerrada em 01/02/2022</t>
  </si>
  <si>
    <t>JUCEMAT</t>
  </si>
  <si>
    <t>SECITECI</t>
  </si>
  <si>
    <t>Total Sem reserva</t>
  </si>
  <si>
    <t>Total com Reserva</t>
  </si>
  <si>
    <t>SECOM</t>
  </si>
  <si>
    <t>SEAF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</si>
</sst>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alibri"/>
      <family val="2"/>
    </font>
    <font>
      <sz val="7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zoomScale="130" zoomScaleNormal="130" zoomScaleSheetLayoutView="100" workbookViewId="0">
      <selection activeCell="J9" sqref="A9:XFD9"/>
    </sheetView>
  </sheetViews>
  <sheetFormatPr defaultRowHeight="15" x14ac:dyDescent="0.25"/>
  <cols>
    <col min="1" max="1" width="4.28515625" style="19" customWidth="1"/>
    <col min="2" max="2" width="5.28515625" style="19" bestFit="1" customWidth="1"/>
    <col min="3" max="3" width="3" style="19" bestFit="1" customWidth="1"/>
    <col min="4" max="4" width="14.42578125" style="19" customWidth="1"/>
    <col min="5" max="5" width="46.42578125" style="22" customWidth="1"/>
    <col min="6" max="13" width="7.7109375" style="19" customWidth="1"/>
    <col min="14" max="14" width="8.140625" style="19" customWidth="1"/>
    <col min="15" max="32" width="7.7109375" style="19" customWidth="1"/>
    <col min="33" max="33" width="8.28515625" style="37" customWidth="1"/>
    <col min="34" max="34" width="7.7109375" style="19" customWidth="1"/>
    <col min="35" max="16384" width="9.140625" style="19"/>
  </cols>
  <sheetData>
    <row r="1" spans="1:35" ht="23.25" customHeight="1" x14ac:dyDescent="0.25">
      <c r="A1" s="29" t="s">
        <v>57</v>
      </c>
      <c r="B1" s="1"/>
      <c r="C1" s="1"/>
      <c r="D1" s="10"/>
      <c r="E1" s="11"/>
      <c r="F1" s="23" t="s">
        <v>34</v>
      </c>
      <c r="G1" s="23" t="s">
        <v>35</v>
      </c>
      <c r="H1" s="23" t="s">
        <v>36</v>
      </c>
      <c r="I1" s="23" t="s">
        <v>37</v>
      </c>
      <c r="J1" s="23" t="s">
        <v>38</v>
      </c>
      <c r="K1" s="23" t="s">
        <v>56</v>
      </c>
      <c r="L1" s="23" t="s">
        <v>39</v>
      </c>
      <c r="M1" s="23" t="s">
        <v>40</v>
      </c>
      <c r="N1" s="23" t="s">
        <v>41</v>
      </c>
      <c r="O1" s="23" t="s">
        <v>42</v>
      </c>
      <c r="P1" s="23" t="s">
        <v>58</v>
      </c>
      <c r="Q1" s="23" t="s">
        <v>43</v>
      </c>
      <c r="R1" s="23" t="s">
        <v>44</v>
      </c>
      <c r="S1" s="23" t="s">
        <v>63</v>
      </c>
      <c r="T1" s="23" t="s">
        <v>45</v>
      </c>
      <c r="U1" s="23" t="s">
        <v>59</v>
      </c>
      <c r="V1" s="23" t="s">
        <v>62</v>
      </c>
      <c r="W1" s="23" t="s">
        <v>46</v>
      </c>
      <c r="X1" s="23" t="s">
        <v>47</v>
      </c>
      <c r="Y1" s="23" t="s">
        <v>48</v>
      </c>
      <c r="Z1" s="23" t="s">
        <v>49</v>
      </c>
      <c r="AA1" s="23" t="s">
        <v>50</v>
      </c>
      <c r="AB1" s="23" t="s">
        <v>51</v>
      </c>
      <c r="AC1" s="23" t="s">
        <v>52</v>
      </c>
      <c r="AD1" s="23" t="s">
        <v>53</v>
      </c>
      <c r="AE1" s="23" t="s">
        <v>54</v>
      </c>
      <c r="AF1" s="3" t="s">
        <v>20</v>
      </c>
      <c r="AG1" s="34" t="s">
        <v>55</v>
      </c>
      <c r="AH1" s="28" t="s">
        <v>61</v>
      </c>
    </row>
    <row r="2" spans="1:35" ht="22.5" x14ac:dyDescent="0.25">
      <c r="A2" s="2" t="s">
        <v>21</v>
      </c>
      <c r="B2" s="2" t="s">
        <v>22</v>
      </c>
      <c r="C2" s="7" t="s">
        <v>23</v>
      </c>
      <c r="D2" s="13" t="s">
        <v>24</v>
      </c>
      <c r="E2" s="14" t="s">
        <v>25</v>
      </c>
      <c r="F2" s="20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/>
      <c r="T2" s="21" t="s">
        <v>0</v>
      </c>
      <c r="U2" s="21"/>
      <c r="V2" s="21"/>
      <c r="W2" s="21" t="s">
        <v>0</v>
      </c>
      <c r="X2" s="21" t="s">
        <v>0</v>
      </c>
      <c r="Y2" s="21" t="s">
        <v>0</v>
      </c>
      <c r="Z2" s="21" t="s">
        <v>0</v>
      </c>
      <c r="AA2" s="21" t="s">
        <v>0</v>
      </c>
      <c r="AB2" s="21" t="s">
        <v>0</v>
      </c>
      <c r="AC2" s="21" t="s">
        <v>0</v>
      </c>
      <c r="AD2" s="21" t="s">
        <v>0</v>
      </c>
      <c r="AE2" s="21" t="s">
        <v>0</v>
      </c>
      <c r="AF2" s="8" t="s">
        <v>60</v>
      </c>
      <c r="AG2" s="35" t="s">
        <v>0</v>
      </c>
      <c r="AH2" s="15"/>
      <c r="AI2" s="30">
        <v>0.1</v>
      </c>
    </row>
    <row r="3" spans="1:35" ht="45" x14ac:dyDescent="0.25">
      <c r="A3" s="3" t="s">
        <v>1</v>
      </c>
      <c r="B3" s="3" t="s">
        <v>2</v>
      </c>
      <c r="C3" s="8" t="s">
        <v>3</v>
      </c>
      <c r="D3" s="15">
        <v>1017150</v>
      </c>
      <c r="E3" s="17" t="s">
        <v>26</v>
      </c>
      <c r="F3" s="26">
        <v>0</v>
      </c>
      <c r="G3" s="24">
        <v>600</v>
      </c>
      <c r="H3" s="24">
        <v>10</v>
      </c>
      <c r="I3" s="24">
        <v>5</v>
      </c>
      <c r="J3" s="24">
        <v>0</v>
      </c>
      <c r="K3" s="24">
        <v>30</v>
      </c>
      <c r="L3" s="24">
        <v>1000</v>
      </c>
      <c r="M3" s="24">
        <v>60</v>
      </c>
      <c r="N3" s="24">
        <v>40</v>
      </c>
      <c r="O3" s="24">
        <v>40</v>
      </c>
      <c r="P3" s="24">
        <v>40</v>
      </c>
      <c r="Q3" s="24">
        <v>12</v>
      </c>
      <c r="R3" s="24">
        <v>0</v>
      </c>
      <c r="S3" s="24">
        <v>300</v>
      </c>
      <c r="T3" s="24">
        <v>1000</v>
      </c>
      <c r="U3" s="24">
        <v>0</v>
      </c>
      <c r="V3" s="24">
        <v>10</v>
      </c>
      <c r="W3" s="24">
        <v>0</v>
      </c>
      <c r="X3" s="24">
        <v>0</v>
      </c>
      <c r="Y3" s="24">
        <v>25</v>
      </c>
      <c r="Z3" s="24">
        <v>0</v>
      </c>
      <c r="AA3" s="24">
        <v>10</v>
      </c>
      <c r="AB3" s="24">
        <v>1000</v>
      </c>
      <c r="AC3" s="24">
        <v>6528</v>
      </c>
      <c r="AD3" s="24">
        <v>7000</v>
      </c>
      <c r="AE3" s="24">
        <v>600</v>
      </c>
      <c r="AF3" s="32">
        <f>SUM(F3:AE3)</f>
        <v>18310</v>
      </c>
      <c r="AG3" s="36">
        <f>ROUNDUP($AI$2*AF3,0)</f>
        <v>1831</v>
      </c>
      <c r="AH3" s="38">
        <f>AF3+AG3</f>
        <v>20141</v>
      </c>
    </row>
    <row r="4" spans="1:35" ht="48" x14ac:dyDescent="0.25">
      <c r="A4" s="4" t="s">
        <v>4</v>
      </c>
      <c r="B4" s="4" t="s">
        <v>5</v>
      </c>
      <c r="C4" s="9" t="s">
        <v>6</v>
      </c>
      <c r="D4" s="16">
        <v>1066860</v>
      </c>
      <c r="E4" s="18" t="s">
        <v>27</v>
      </c>
      <c r="F4" s="26">
        <v>0</v>
      </c>
      <c r="G4" s="24">
        <v>1200</v>
      </c>
      <c r="H4" s="24">
        <v>0</v>
      </c>
      <c r="I4" s="24">
        <v>0</v>
      </c>
      <c r="J4" s="24">
        <v>0</v>
      </c>
      <c r="K4" s="24">
        <v>180</v>
      </c>
      <c r="L4" s="24">
        <v>1200</v>
      </c>
      <c r="M4" s="24">
        <v>1200</v>
      </c>
      <c r="N4" s="24">
        <v>0</v>
      </c>
      <c r="O4" s="24">
        <v>100</v>
      </c>
      <c r="P4" s="24">
        <v>440</v>
      </c>
      <c r="Q4" s="24">
        <v>0</v>
      </c>
      <c r="R4" s="24">
        <v>0</v>
      </c>
      <c r="S4" s="24">
        <v>400</v>
      </c>
      <c r="T4" s="24">
        <v>500</v>
      </c>
      <c r="U4" s="24">
        <v>0</v>
      </c>
      <c r="V4" s="24">
        <v>5</v>
      </c>
      <c r="W4" s="24">
        <v>0</v>
      </c>
      <c r="X4" s="24">
        <v>0</v>
      </c>
      <c r="Y4" s="24">
        <v>0</v>
      </c>
      <c r="Z4" s="24">
        <v>0</v>
      </c>
      <c r="AA4" s="24">
        <v>100</v>
      </c>
      <c r="AB4" s="24">
        <v>3000</v>
      </c>
      <c r="AC4" s="24">
        <v>620</v>
      </c>
      <c r="AD4" s="24">
        <v>3000</v>
      </c>
      <c r="AE4" s="24">
        <v>0</v>
      </c>
      <c r="AF4" s="32">
        <f t="shared" ref="AF4:AF10" si="0">SUM(F4:AE4)</f>
        <v>11945</v>
      </c>
      <c r="AG4" s="36">
        <f>ROUNDUP($AI$2*AF4,0)</f>
        <v>1195</v>
      </c>
      <c r="AH4" s="38">
        <f>AF4+AG4</f>
        <v>13140</v>
      </c>
    </row>
    <row r="5" spans="1:35" ht="70.5" customHeight="1" x14ac:dyDescent="0.25">
      <c r="A5" s="3" t="s">
        <v>7</v>
      </c>
      <c r="B5" s="3" t="s">
        <v>8</v>
      </c>
      <c r="C5" s="8" t="s">
        <v>6</v>
      </c>
      <c r="D5" s="16">
        <v>1038079</v>
      </c>
      <c r="E5" s="18" t="s">
        <v>28</v>
      </c>
      <c r="F5" s="26">
        <v>2200</v>
      </c>
      <c r="G5" s="24">
        <v>2500</v>
      </c>
      <c r="H5" s="24">
        <v>3000</v>
      </c>
      <c r="I5" s="24">
        <v>300</v>
      </c>
      <c r="J5" s="24">
        <v>350</v>
      </c>
      <c r="K5" s="24">
        <v>600</v>
      </c>
      <c r="L5" s="24">
        <v>2500</v>
      </c>
      <c r="M5" s="24">
        <v>3000</v>
      </c>
      <c r="N5" s="24">
        <v>3000</v>
      </c>
      <c r="O5" s="24">
        <v>1800</v>
      </c>
      <c r="P5" s="24">
        <v>970</v>
      </c>
      <c r="Q5" s="24">
        <v>1200</v>
      </c>
      <c r="R5" s="24">
        <v>6500</v>
      </c>
      <c r="S5" s="24">
        <v>960</v>
      </c>
      <c r="T5" s="24">
        <v>2500</v>
      </c>
      <c r="U5" s="24">
        <v>3200</v>
      </c>
      <c r="V5" s="24">
        <v>1000</v>
      </c>
      <c r="W5" s="24">
        <v>2500</v>
      </c>
      <c r="X5" s="24">
        <v>10000</v>
      </c>
      <c r="Y5" s="24">
        <v>20000</v>
      </c>
      <c r="Z5" s="24">
        <v>5000</v>
      </c>
      <c r="AA5" s="24">
        <v>12000</v>
      </c>
      <c r="AB5" s="24">
        <v>40000</v>
      </c>
      <c r="AC5" s="24">
        <v>89260</v>
      </c>
      <c r="AD5" s="24">
        <v>10000</v>
      </c>
      <c r="AE5" s="24">
        <v>4000</v>
      </c>
      <c r="AF5" s="32">
        <f t="shared" si="0"/>
        <v>228340</v>
      </c>
      <c r="AG5" s="36">
        <f t="shared" ref="AG5:AG9" si="1">ROUNDUP($AI$2*AF5,0)</f>
        <v>22834</v>
      </c>
      <c r="AH5" s="38">
        <f t="shared" ref="AH5:AH9" si="2">AF5+AG5</f>
        <v>251174</v>
      </c>
    </row>
    <row r="6" spans="1:35" ht="36" x14ac:dyDescent="0.25">
      <c r="A6" s="4" t="s">
        <v>9</v>
      </c>
      <c r="B6" s="4" t="s">
        <v>10</v>
      </c>
      <c r="C6" s="9" t="s">
        <v>6</v>
      </c>
      <c r="D6" s="31">
        <v>8145128500001</v>
      </c>
      <c r="E6" s="18" t="s">
        <v>29</v>
      </c>
      <c r="F6" s="26">
        <v>60</v>
      </c>
      <c r="G6" s="24">
        <v>0</v>
      </c>
      <c r="H6" s="24">
        <v>40</v>
      </c>
      <c r="I6" s="24">
        <v>300</v>
      </c>
      <c r="J6" s="24">
        <v>0</v>
      </c>
      <c r="K6" s="24">
        <v>5</v>
      </c>
      <c r="L6" s="24">
        <v>0</v>
      </c>
      <c r="M6" s="24">
        <v>50</v>
      </c>
      <c r="N6" s="24">
        <v>20</v>
      </c>
      <c r="O6" s="24">
        <v>15</v>
      </c>
      <c r="P6" s="24">
        <v>10</v>
      </c>
      <c r="Q6" s="24">
        <v>0</v>
      </c>
      <c r="R6" s="24">
        <v>0</v>
      </c>
      <c r="S6" s="24">
        <v>20</v>
      </c>
      <c r="T6" s="24">
        <v>100</v>
      </c>
      <c r="U6" s="24">
        <v>20</v>
      </c>
      <c r="V6" s="24">
        <v>10</v>
      </c>
      <c r="W6" s="24">
        <v>20</v>
      </c>
      <c r="X6" s="24">
        <v>150</v>
      </c>
      <c r="Y6" s="24">
        <v>400</v>
      </c>
      <c r="Z6" s="24">
        <v>100</v>
      </c>
      <c r="AA6" s="24">
        <v>200</v>
      </c>
      <c r="AB6" s="24">
        <v>1675</v>
      </c>
      <c r="AC6" s="24">
        <v>1220</v>
      </c>
      <c r="AD6" s="24">
        <v>150</v>
      </c>
      <c r="AE6" s="24">
        <v>50</v>
      </c>
      <c r="AF6" s="32">
        <f t="shared" si="0"/>
        <v>4615</v>
      </c>
      <c r="AG6" s="36">
        <f t="shared" si="1"/>
        <v>462</v>
      </c>
      <c r="AH6" s="38">
        <f t="shared" si="2"/>
        <v>5077</v>
      </c>
    </row>
    <row r="7" spans="1:35" ht="48" x14ac:dyDescent="0.25">
      <c r="A7" s="3" t="s">
        <v>12</v>
      </c>
      <c r="B7" s="3" t="s">
        <v>13</v>
      </c>
      <c r="C7" s="8" t="s">
        <v>6</v>
      </c>
      <c r="D7" s="31">
        <v>9120000030002</v>
      </c>
      <c r="E7" s="18" t="s">
        <v>30</v>
      </c>
      <c r="F7" s="26">
        <v>50</v>
      </c>
      <c r="G7" s="24">
        <v>100</v>
      </c>
      <c r="H7" s="24">
        <v>18</v>
      </c>
      <c r="I7" s="24">
        <v>30</v>
      </c>
      <c r="J7" s="24">
        <v>3</v>
      </c>
      <c r="K7" s="24">
        <v>30</v>
      </c>
      <c r="L7" s="24">
        <v>100</v>
      </c>
      <c r="M7" s="24">
        <v>50</v>
      </c>
      <c r="N7" s="24">
        <v>0</v>
      </c>
      <c r="O7" s="24">
        <v>30</v>
      </c>
      <c r="P7" s="24">
        <v>20</v>
      </c>
      <c r="Q7" s="24">
        <v>24</v>
      </c>
      <c r="R7" s="24">
        <v>26</v>
      </c>
      <c r="S7" s="24">
        <v>0</v>
      </c>
      <c r="T7" s="24">
        <v>100</v>
      </c>
      <c r="U7" s="24">
        <v>70</v>
      </c>
      <c r="V7" s="24">
        <v>5</v>
      </c>
      <c r="W7" s="24">
        <v>30</v>
      </c>
      <c r="X7" s="24">
        <v>250</v>
      </c>
      <c r="Y7" s="24">
        <v>180</v>
      </c>
      <c r="Z7" s="24">
        <v>120</v>
      </c>
      <c r="AA7" s="24">
        <v>30</v>
      </c>
      <c r="AB7" s="24">
        <v>400</v>
      </c>
      <c r="AC7" s="24">
        <v>1945</v>
      </c>
      <c r="AD7" s="24">
        <v>200</v>
      </c>
      <c r="AE7" s="24">
        <v>30</v>
      </c>
      <c r="AF7" s="32">
        <f t="shared" si="0"/>
        <v>3841</v>
      </c>
      <c r="AG7" s="36">
        <f t="shared" si="1"/>
        <v>385</v>
      </c>
      <c r="AH7" s="38">
        <f t="shared" si="2"/>
        <v>4226</v>
      </c>
    </row>
    <row r="8" spans="1:35" ht="48" x14ac:dyDescent="0.25">
      <c r="A8" s="4" t="s">
        <v>11</v>
      </c>
      <c r="B8" s="4" t="s">
        <v>14</v>
      </c>
      <c r="C8" s="9" t="s">
        <v>6</v>
      </c>
      <c r="D8" s="31">
        <v>9120000030003</v>
      </c>
      <c r="E8" s="18" t="s">
        <v>31</v>
      </c>
      <c r="F8" s="26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12</v>
      </c>
      <c r="N8" s="24">
        <v>4</v>
      </c>
      <c r="O8" s="24">
        <v>0</v>
      </c>
      <c r="P8" s="24">
        <v>0</v>
      </c>
      <c r="Q8" s="24">
        <v>0</v>
      </c>
      <c r="R8" s="24">
        <v>0</v>
      </c>
      <c r="S8" s="24">
        <v>30</v>
      </c>
      <c r="T8" s="24">
        <v>0</v>
      </c>
      <c r="U8" s="24">
        <v>20</v>
      </c>
      <c r="V8" s="24">
        <v>4</v>
      </c>
      <c r="W8" s="24">
        <v>0</v>
      </c>
      <c r="X8" s="24">
        <v>0</v>
      </c>
      <c r="Y8" s="24">
        <v>0</v>
      </c>
      <c r="Z8" s="24">
        <v>0</v>
      </c>
      <c r="AA8" s="24">
        <v>15</v>
      </c>
      <c r="AB8" s="24">
        <v>200</v>
      </c>
      <c r="AC8" s="24">
        <v>545</v>
      </c>
      <c r="AD8" s="24">
        <v>0</v>
      </c>
      <c r="AE8" s="24">
        <v>0</v>
      </c>
      <c r="AF8" s="32">
        <f t="shared" si="0"/>
        <v>830</v>
      </c>
      <c r="AG8" s="36">
        <f t="shared" si="1"/>
        <v>83</v>
      </c>
      <c r="AH8" s="38">
        <f t="shared" si="2"/>
        <v>913</v>
      </c>
    </row>
    <row r="9" spans="1:35" ht="24" x14ac:dyDescent="0.25">
      <c r="A9" s="3" t="s">
        <v>15</v>
      </c>
      <c r="B9" s="3" t="s">
        <v>16</v>
      </c>
      <c r="C9" s="8" t="s">
        <v>6</v>
      </c>
      <c r="D9" s="31">
        <v>912000030005</v>
      </c>
      <c r="E9" s="18" t="s">
        <v>32</v>
      </c>
      <c r="F9" s="26">
        <v>2</v>
      </c>
      <c r="G9" s="24">
        <v>7</v>
      </c>
      <c r="H9" s="24">
        <v>0</v>
      </c>
      <c r="I9" s="24">
        <v>30</v>
      </c>
      <c r="J9" s="24">
        <v>0</v>
      </c>
      <c r="K9" s="24">
        <v>0</v>
      </c>
      <c r="L9" s="24">
        <v>7</v>
      </c>
      <c r="M9" s="24">
        <v>10</v>
      </c>
      <c r="N9" s="24">
        <v>0</v>
      </c>
      <c r="O9" s="24">
        <v>5</v>
      </c>
      <c r="P9" s="24">
        <v>0</v>
      </c>
      <c r="Q9" s="24">
        <v>0</v>
      </c>
      <c r="R9" s="24">
        <v>26</v>
      </c>
      <c r="S9" s="24">
        <v>0</v>
      </c>
      <c r="T9" s="24">
        <v>30</v>
      </c>
      <c r="U9" s="24">
        <v>0</v>
      </c>
      <c r="V9" s="24">
        <v>0</v>
      </c>
      <c r="W9" s="24">
        <v>0</v>
      </c>
      <c r="X9" s="24">
        <v>20</v>
      </c>
      <c r="Y9" s="24">
        <v>0</v>
      </c>
      <c r="Z9" s="24">
        <v>0</v>
      </c>
      <c r="AA9" s="24">
        <v>10</v>
      </c>
      <c r="AB9" s="24">
        <v>50</v>
      </c>
      <c r="AC9" s="24">
        <v>35</v>
      </c>
      <c r="AD9" s="24">
        <v>10</v>
      </c>
      <c r="AE9" s="24">
        <v>0</v>
      </c>
      <c r="AF9" s="32">
        <f t="shared" si="0"/>
        <v>242</v>
      </c>
      <c r="AG9" s="36">
        <f t="shared" si="1"/>
        <v>25</v>
      </c>
      <c r="AH9" s="38">
        <f t="shared" si="2"/>
        <v>267</v>
      </c>
    </row>
    <row r="10" spans="1:35" ht="24" x14ac:dyDescent="0.25">
      <c r="A10" s="4" t="s">
        <v>17</v>
      </c>
      <c r="B10" s="4" t="s">
        <v>18</v>
      </c>
      <c r="C10" s="9" t="s">
        <v>6</v>
      </c>
      <c r="D10" s="16">
        <v>1071813</v>
      </c>
      <c r="E10" s="18" t="s">
        <v>33</v>
      </c>
      <c r="F10" s="26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5</v>
      </c>
      <c r="N10" s="24">
        <v>2</v>
      </c>
      <c r="O10" s="24">
        <v>0</v>
      </c>
      <c r="P10" s="24">
        <v>0</v>
      </c>
      <c r="Q10" s="24">
        <v>0</v>
      </c>
      <c r="R10" s="24">
        <v>0</v>
      </c>
      <c r="S10" s="24">
        <v>10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5</v>
      </c>
      <c r="AB10" s="24">
        <v>120</v>
      </c>
      <c r="AC10" s="24">
        <v>5</v>
      </c>
      <c r="AD10" s="24">
        <v>0</v>
      </c>
      <c r="AE10" s="24">
        <v>0</v>
      </c>
      <c r="AF10" s="32">
        <f t="shared" si="0"/>
        <v>147</v>
      </c>
      <c r="AG10" s="36">
        <f>ROUNDUP($AI$2*AF10,0)</f>
        <v>15</v>
      </c>
      <c r="AH10" s="38">
        <f>AF10+AG10</f>
        <v>162</v>
      </c>
    </row>
    <row r="11" spans="1:35" x14ac:dyDescent="0.25">
      <c r="A11" s="5" t="s">
        <v>19</v>
      </c>
      <c r="B11" s="6"/>
      <c r="C11" s="6"/>
      <c r="D11" s="12"/>
      <c r="E11" s="12"/>
      <c r="F11" s="25">
        <f t="shared" ref="F11:AH11" si="3">SUM(F3:F10)</f>
        <v>2312</v>
      </c>
      <c r="G11" s="25">
        <f t="shared" si="3"/>
        <v>4407</v>
      </c>
      <c r="H11" s="25">
        <f t="shared" si="3"/>
        <v>3068</v>
      </c>
      <c r="I11" s="25">
        <f t="shared" si="3"/>
        <v>665</v>
      </c>
      <c r="J11" s="25">
        <f t="shared" si="3"/>
        <v>353</v>
      </c>
      <c r="K11" s="25">
        <f t="shared" si="3"/>
        <v>845</v>
      </c>
      <c r="L11" s="25">
        <f t="shared" si="3"/>
        <v>4807</v>
      </c>
      <c r="M11" s="25">
        <f t="shared" si="3"/>
        <v>4387</v>
      </c>
      <c r="N11" s="25">
        <f t="shared" si="3"/>
        <v>3066</v>
      </c>
      <c r="O11" s="25">
        <f t="shared" si="3"/>
        <v>1990</v>
      </c>
      <c r="P11" s="25">
        <f t="shared" si="3"/>
        <v>1480</v>
      </c>
      <c r="Q11" s="25">
        <f t="shared" si="3"/>
        <v>1236</v>
      </c>
      <c r="R11" s="25">
        <f t="shared" si="3"/>
        <v>6552</v>
      </c>
      <c r="S11" s="25">
        <f t="shared" si="3"/>
        <v>1720</v>
      </c>
      <c r="T11" s="25">
        <f t="shared" si="3"/>
        <v>4230</v>
      </c>
      <c r="U11" s="25">
        <f t="shared" si="3"/>
        <v>3310</v>
      </c>
      <c r="V11" s="25">
        <f t="shared" si="3"/>
        <v>1034</v>
      </c>
      <c r="W11" s="25">
        <f t="shared" si="3"/>
        <v>2550</v>
      </c>
      <c r="X11" s="25">
        <f t="shared" si="3"/>
        <v>10420</v>
      </c>
      <c r="Y11" s="25">
        <f t="shared" si="3"/>
        <v>20605</v>
      </c>
      <c r="Z11" s="25">
        <f t="shared" si="3"/>
        <v>5220</v>
      </c>
      <c r="AA11" s="25">
        <f t="shared" si="3"/>
        <v>12370</v>
      </c>
      <c r="AB11" s="25">
        <f t="shared" si="3"/>
        <v>46445</v>
      </c>
      <c r="AC11" s="25">
        <f t="shared" si="3"/>
        <v>100158</v>
      </c>
      <c r="AD11" s="25">
        <f t="shared" si="3"/>
        <v>20360</v>
      </c>
      <c r="AE11" s="25">
        <f t="shared" si="3"/>
        <v>4680</v>
      </c>
      <c r="AF11" s="33">
        <f t="shared" si="3"/>
        <v>268270</v>
      </c>
      <c r="AG11" s="36">
        <f t="shared" si="3"/>
        <v>26830</v>
      </c>
      <c r="AH11" s="39">
        <f t="shared" si="3"/>
        <v>295100</v>
      </c>
    </row>
    <row r="12" spans="1:35" x14ac:dyDescent="0.25">
      <c r="Q12" s="27"/>
    </row>
    <row r="13" spans="1:35" x14ac:dyDescent="0.25">
      <c r="AH13" s="37">
        <v>1720</v>
      </c>
    </row>
    <row r="14" spans="1:35" x14ac:dyDescent="0.25">
      <c r="AH14" s="19">
        <v>1034</v>
      </c>
    </row>
  </sheetData>
  <sortState ref="A1:AE11">
    <sortCondition ref="B25:B42"/>
  </sortState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page 1</vt:lpstr>
      <vt:lpstr>'page 1'!Titulos_de_impressao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Reila Rosa Medeiros Gomes</dc:creator>
  <cp:lastModifiedBy>Reila Rosa Medeiros Gomes</cp:lastModifiedBy>
  <cp:lastPrinted>2022-02-08T18:14:25Z</cp:lastPrinted>
  <dcterms:created xsi:type="dcterms:W3CDTF">2022-08-18T18:43:09Z</dcterms:created>
  <dcterms:modified xsi:type="dcterms:W3CDTF">2022-08-18T18:43:09Z</dcterms:modified>
</cp:coreProperties>
</file>